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Ru1cksYzL2OBqSdM8dG34vGfnFou7M0CCUR4WO7bZAA="/>
    </ext>
  </extLst>
</workbook>
</file>

<file path=xl/sharedStrings.xml><?xml version="1.0" encoding="utf-8"?>
<sst xmlns="http://schemas.openxmlformats.org/spreadsheetml/2006/main" count="57" uniqueCount="28">
  <si>
    <t>BOND YTM and PRICE Calculation</t>
  </si>
  <si>
    <t>Input Values</t>
  </si>
  <si>
    <t>5.45% NTPC 2025 Bond Cash flow</t>
  </si>
  <si>
    <t>Name of Bond</t>
  </si>
  <si>
    <t>NTPC Ltd</t>
  </si>
  <si>
    <t>Price</t>
  </si>
  <si>
    <t>Coupon</t>
  </si>
  <si>
    <t>Accrued Coupon Interest</t>
  </si>
  <si>
    <t>Maturity Date of Bond</t>
  </si>
  <si>
    <t>YTM</t>
  </si>
  <si>
    <t>Maturity Value of Bond</t>
  </si>
  <si>
    <t>Interest Payment Frequency</t>
  </si>
  <si>
    <t>Annual</t>
  </si>
  <si>
    <t>Desired YTM</t>
  </si>
  <si>
    <t>Bond Price</t>
  </si>
  <si>
    <t>Interest Payment dates</t>
  </si>
  <si>
    <t>15 Oct every year</t>
  </si>
  <si>
    <t>Last IP</t>
  </si>
  <si>
    <t>Trade Date</t>
  </si>
  <si>
    <t>Settlement date</t>
  </si>
  <si>
    <t>Settlement Date</t>
  </si>
  <si>
    <t>No of days in the Year</t>
  </si>
  <si>
    <t>Date of Cash flows</t>
  </si>
  <si>
    <t>Cash flow</t>
  </si>
  <si>
    <t>Last Interest Payment Date</t>
  </si>
  <si>
    <t>Day Count Method</t>
  </si>
  <si>
    <t>Actual/Actual</t>
  </si>
  <si>
    <t>The price has fallen by more than 30 paise due to rise in yields from 5.09% to 5.20%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</si>
</sst>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"/>
    <numFmt numFmtId="165" formatCode="0.0000%"/>
  </numFmts>
  <fonts count="7">
    <font>
      <sz val="11.0"/>
      <color theme="1"/>
      <name val="Calibri"/>
      <scheme val="minor"/>
    </font>
    <font>
      <b/>
      <sz val="16.0"/>
      <color theme="1"/>
      <name val="Calibri"/>
    </font>
    <font>
      <b/>
      <sz val="11.0"/>
      <color theme="1"/>
      <name val="Calibri"/>
    </font>
    <font>
      <b/>
      <sz val="11.0"/>
      <color rgb="FF00B050"/>
      <name val="Calibri"/>
    </font>
    <font>
      <color theme="1"/>
      <name val="Calibri"/>
    </font>
    <font>
      <sz val="10.0"/>
      <color rgb="FFFF0000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164" xfId="0" applyFont="1" applyNumberFormat="1"/>
    <xf borderId="0" fillId="0" fontId="6" numFmtId="164" xfId="0" applyFont="1" applyNumberFormat="1"/>
    <xf borderId="0" fillId="0" fontId="4" numFmtId="0" xfId="0" applyAlignment="1" applyFont="1">
      <alignment readingOrder="0" shrinkToFit="0" wrapText="1"/>
    </xf>
    <xf borderId="0" fillId="0" fontId="6" numFmtId="15" xfId="0" applyFont="1" applyNumberFormat="1"/>
    <xf borderId="1" fillId="2" fontId="2" numFmtId="10" xfId="0" applyBorder="1" applyFill="1" applyFont="1" applyNumberFormat="1"/>
    <xf borderId="0" fillId="0" fontId="6" numFmtId="165" xfId="0" applyFont="1" applyNumberFormat="1"/>
    <xf borderId="0" fillId="0" fontId="2" numFmtId="164" xfId="0" applyFont="1" applyNumberFormat="1"/>
    <xf borderId="0" fillId="0" fontId="6" numFmtId="10" xfId="0" applyFont="1" applyNumberFormat="1"/>
    <xf borderId="0" fillId="0" fontId="6" numFmtId="2" xfId="0" applyFont="1" applyNumberFormat="1"/>
    <xf borderId="0" fillId="0" fontId="6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7.29"/>
    <col customWidth="1" min="4" max="4" width="14.86"/>
    <col customWidth="1" min="5" max="7" width="8.71"/>
    <col customWidth="1" min="8" max="8" width="16.43"/>
    <col customWidth="1" min="9" max="9" width="29.29"/>
    <col customWidth="1" min="10" max="10" width="8.71"/>
    <col customWidth="1" min="11" max="11" width="16.57"/>
    <col customWidth="1" min="12" max="12" width="10.29"/>
    <col customWidth="1" min="13" max="13" width="9.29"/>
    <col customWidth="1" min="14" max="26" width="8.71"/>
  </cols>
  <sheetData>
    <row r="1" ht="14.25" customHeight="1">
      <c r="H1" s="1" t="s">
        <v>0</v>
      </c>
    </row>
    <row r="2" ht="14.25" customHeight="1">
      <c r="D2" s="2" t="s">
        <v>1</v>
      </c>
    </row>
    <row r="3" ht="14.25" customHeight="1">
      <c r="H3" s="2" t="s">
        <v>2</v>
      </c>
    </row>
    <row r="4" ht="14.25" customHeight="1">
      <c r="B4" s="3" t="s">
        <v>3</v>
      </c>
      <c r="D4" s="4" t="s">
        <v>4</v>
      </c>
    </row>
    <row r="5" ht="14.25" customHeight="1">
      <c r="H5" s="4" t="s">
        <v>5</v>
      </c>
      <c r="I5" s="5">
        <f>D22</f>
        <v>101</v>
      </c>
      <c r="J5" s="6"/>
    </row>
    <row r="6" ht="33.0" customHeight="1">
      <c r="B6" s="3" t="s">
        <v>6</v>
      </c>
      <c r="D6" s="4">
        <v>7.0</v>
      </c>
      <c r="H6" s="7" t="s">
        <v>7</v>
      </c>
      <c r="I6" s="6">
        <f>-I18</f>
        <v>5.77260274</v>
      </c>
      <c r="J6" s="6"/>
    </row>
    <row r="7" ht="14.25" customHeight="1">
      <c r="J7" s="6"/>
    </row>
    <row r="8" ht="14.25" customHeight="1">
      <c r="B8" s="3" t="s">
        <v>8</v>
      </c>
      <c r="D8" s="8">
        <v>45945.0</v>
      </c>
      <c r="H8" s="2" t="s">
        <v>9</v>
      </c>
      <c r="I8" s="9">
        <f>XIRR(I17:I23,H17:H23)</f>
        <v>0.06622874658</v>
      </c>
      <c r="J8" s="6"/>
    </row>
    <row r="9" ht="14.25" customHeight="1">
      <c r="B9" s="3" t="s">
        <v>10</v>
      </c>
      <c r="D9" s="4">
        <v>100.0</v>
      </c>
      <c r="J9" s="6"/>
    </row>
    <row r="10" ht="14.25" customHeight="1">
      <c r="B10" s="3" t="s">
        <v>11</v>
      </c>
      <c r="D10" s="4" t="s">
        <v>12</v>
      </c>
      <c r="H10" s="4" t="s">
        <v>13</v>
      </c>
      <c r="I10" s="10">
        <v>0.050896</v>
      </c>
      <c r="J10" s="6"/>
    </row>
    <row r="11" ht="14.25" customHeight="1">
      <c r="B11" s="3"/>
      <c r="H11" s="2" t="s">
        <v>14</v>
      </c>
      <c r="I11" s="11">
        <f>XNPV(I10,I18:I23,H18:H23)</f>
        <v>105.4355257</v>
      </c>
      <c r="J11" s="6"/>
    </row>
    <row r="12" ht="14.25" customHeight="1">
      <c r="B12" s="3" t="s">
        <v>15</v>
      </c>
      <c r="D12" s="4" t="s">
        <v>16</v>
      </c>
    </row>
    <row r="13" ht="14.25" customHeight="1">
      <c r="H13" s="4" t="s">
        <v>17</v>
      </c>
      <c r="I13" s="8">
        <v>44484.0</v>
      </c>
    </row>
    <row r="14" ht="14.25" customHeight="1">
      <c r="B14" s="3" t="s">
        <v>18</v>
      </c>
      <c r="D14" s="8">
        <v>44785.0</v>
      </c>
      <c r="H14" s="4" t="s">
        <v>19</v>
      </c>
      <c r="I14" s="8">
        <f>D16</f>
        <v>44785</v>
      </c>
    </row>
    <row r="15" ht="14.25" customHeight="1">
      <c r="I15" s="8"/>
    </row>
    <row r="16" ht="14.25" customHeight="1">
      <c r="B16" s="3" t="s">
        <v>20</v>
      </c>
      <c r="D16" s="8">
        <v>44785.0</v>
      </c>
      <c r="G16" s="4" t="s">
        <v>21</v>
      </c>
      <c r="H16" s="4" t="s">
        <v>22</v>
      </c>
      <c r="I16" s="8" t="s">
        <v>23</v>
      </c>
      <c r="J16" s="8"/>
    </row>
    <row r="17" ht="14.25" customHeight="1">
      <c r="H17" s="8">
        <f>D16</f>
        <v>44785</v>
      </c>
      <c r="I17" s="6">
        <f>-I5</f>
        <v>-101</v>
      </c>
      <c r="J17" s="12"/>
    </row>
    <row r="18" ht="14.25" customHeight="1">
      <c r="B18" s="3" t="s">
        <v>24</v>
      </c>
      <c r="D18" s="8">
        <v>44484.0</v>
      </c>
      <c r="G18" s="4">
        <v>365.0</v>
      </c>
      <c r="H18" s="8">
        <v>44785.0</v>
      </c>
      <c r="I18" s="6">
        <f>-(H18-I13)/G18  *D6</f>
        <v>-5.77260274</v>
      </c>
    </row>
    <row r="19" ht="14.25" customHeight="1">
      <c r="B19" s="3"/>
      <c r="G19" s="4">
        <v>365.0</v>
      </c>
      <c r="H19" s="8">
        <v>44849.0</v>
      </c>
      <c r="I19" s="6">
        <f>(H19-I13)/G19  *D6</f>
        <v>7</v>
      </c>
    </row>
    <row r="20" ht="14.25" customHeight="1">
      <c r="B20" s="3" t="s">
        <v>25</v>
      </c>
      <c r="D20" s="4" t="s">
        <v>26</v>
      </c>
      <c r="G20" s="4">
        <v>365.0</v>
      </c>
      <c r="H20" s="8">
        <v>45214.0</v>
      </c>
      <c r="I20" s="6">
        <f>(H20-H19)/G20  *D6</f>
        <v>7</v>
      </c>
    </row>
    <row r="21" ht="14.25" customHeight="1">
      <c r="G21" s="4">
        <v>366.0</v>
      </c>
      <c r="H21" s="8">
        <v>45580.0</v>
      </c>
      <c r="I21" s="6">
        <f>(H21-H20)/G21  *D6</f>
        <v>7</v>
      </c>
    </row>
    <row r="22" ht="14.25" customHeight="1">
      <c r="B22" s="3" t="s">
        <v>14</v>
      </c>
      <c r="D22" s="4">
        <v>101.0</v>
      </c>
      <c r="G22" s="4">
        <v>365.0</v>
      </c>
      <c r="H22" s="8">
        <v>45945.0</v>
      </c>
      <c r="I22" s="6">
        <f>(H22-H21)/G22  *D6</f>
        <v>7</v>
      </c>
    </row>
    <row r="23" ht="14.25" customHeight="1">
      <c r="H23" s="8">
        <f>H22</f>
        <v>45945</v>
      </c>
      <c r="I23" s="4">
        <v>100.0</v>
      </c>
      <c r="J23" s="13"/>
    </row>
    <row r="24" ht="14.25" customHeight="1">
      <c r="J24" s="13"/>
    </row>
    <row r="25" ht="14.25" customHeight="1">
      <c r="I25" s="14"/>
      <c r="M25" s="13"/>
    </row>
    <row r="26" ht="14.25" customHeight="1">
      <c r="I26" s="14"/>
      <c r="M26" s="13"/>
    </row>
    <row r="27" ht="14.25" customHeight="1">
      <c r="I27" s="14"/>
      <c r="M27" s="13"/>
    </row>
    <row r="28" ht="14.25" customHeight="1">
      <c r="I28" s="14"/>
      <c r="M28" s="13"/>
    </row>
    <row r="29" ht="14.25" customHeight="1">
      <c r="I29" s="14"/>
      <c r="M29" s="13"/>
    </row>
    <row r="30" ht="14.25" customHeight="1">
      <c r="I30" s="14"/>
      <c r="M30" s="13"/>
    </row>
    <row r="31" ht="14.25" customHeight="1">
      <c r="M31" s="13"/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H1" s="1" t="s">
        <v>0</v>
      </c>
    </row>
    <row r="2">
      <c r="D2" s="2" t="s">
        <v>1</v>
      </c>
    </row>
    <row r="3">
      <c r="H3" s="2" t="s">
        <v>2</v>
      </c>
    </row>
    <row r="4">
      <c r="B4" s="3" t="s">
        <v>3</v>
      </c>
      <c r="D4" s="4" t="s">
        <v>4</v>
      </c>
    </row>
    <row r="5">
      <c r="H5" s="4" t="s">
        <v>5</v>
      </c>
      <c r="I5" s="5">
        <f>D22</f>
        <v>101</v>
      </c>
      <c r="J5" s="6"/>
    </row>
    <row r="6">
      <c r="B6" s="3" t="s">
        <v>6</v>
      </c>
      <c r="D6" s="4">
        <v>5.45</v>
      </c>
      <c r="H6" s="7" t="s">
        <v>7</v>
      </c>
      <c r="I6" s="6">
        <f>-I18</f>
        <v>4.494383562</v>
      </c>
      <c r="J6" s="6"/>
    </row>
    <row r="7">
      <c r="J7" s="6"/>
    </row>
    <row r="8">
      <c r="B8" s="3" t="s">
        <v>8</v>
      </c>
      <c r="D8" s="8">
        <v>45945.0</v>
      </c>
      <c r="H8" s="2" t="s">
        <v>9</v>
      </c>
      <c r="I8" s="9">
        <f>XIRR(I17:I23,H17:H23)</f>
        <v>0.05089638522</v>
      </c>
      <c r="J8" s="6"/>
    </row>
    <row r="9">
      <c r="B9" s="3" t="s">
        <v>10</v>
      </c>
      <c r="D9" s="4">
        <v>100.0</v>
      </c>
      <c r="J9" s="6"/>
    </row>
    <row r="10">
      <c r="B10" s="3" t="s">
        <v>11</v>
      </c>
      <c r="D10" s="4" t="s">
        <v>12</v>
      </c>
      <c r="H10" s="4" t="s">
        <v>13</v>
      </c>
      <c r="I10" s="10">
        <v>0.052</v>
      </c>
      <c r="J10" s="6"/>
    </row>
    <row r="11">
      <c r="B11" s="3"/>
      <c r="H11" s="2" t="s">
        <v>14</v>
      </c>
      <c r="I11" s="11">
        <f>XNPV(I10,I18:I23,H18:H23)</f>
        <v>100.6815826</v>
      </c>
      <c r="J11" s="6" t="s">
        <v>27</v>
      </c>
    </row>
    <row r="12">
      <c r="B12" s="3" t="s">
        <v>15</v>
      </c>
      <c r="D12" s="4" t="s">
        <v>16</v>
      </c>
    </row>
    <row r="13">
      <c r="H13" s="4" t="s">
        <v>17</v>
      </c>
      <c r="I13" s="8">
        <v>44484.0</v>
      </c>
    </row>
    <row r="14">
      <c r="B14" s="3" t="s">
        <v>18</v>
      </c>
      <c r="D14" s="8">
        <v>44785.0</v>
      </c>
      <c r="H14" s="4" t="s">
        <v>19</v>
      </c>
      <c r="I14" s="8">
        <f>D16</f>
        <v>44785</v>
      </c>
    </row>
    <row r="15">
      <c r="I15" s="8"/>
    </row>
    <row r="16">
      <c r="B16" s="3" t="s">
        <v>20</v>
      </c>
      <c r="D16" s="8">
        <v>44785.0</v>
      </c>
      <c r="G16" s="4" t="s">
        <v>21</v>
      </c>
      <c r="H16" s="4" t="s">
        <v>22</v>
      </c>
      <c r="I16" s="8" t="s">
        <v>23</v>
      </c>
      <c r="J16" s="8"/>
    </row>
    <row r="17">
      <c r="H17" s="8">
        <f>D16</f>
        <v>44785</v>
      </c>
      <c r="I17" s="6">
        <f>-I5</f>
        <v>-101</v>
      </c>
      <c r="J17" s="12"/>
    </row>
    <row r="18">
      <c r="B18" s="3" t="s">
        <v>24</v>
      </c>
      <c r="D18" s="8">
        <v>44484.0</v>
      </c>
      <c r="G18" s="4">
        <v>365.0</v>
      </c>
      <c r="H18" s="8">
        <v>44785.0</v>
      </c>
      <c r="I18" s="6">
        <f>-(H18-I13)/G18  *D6</f>
        <v>-4.494383562</v>
      </c>
    </row>
    <row r="19">
      <c r="B19" s="3"/>
      <c r="G19" s="4">
        <v>365.0</v>
      </c>
      <c r="H19" s="8">
        <v>44849.0</v>
      </c>
      <c r="I19" s="6">
        <f>(H19-I13)/G19  *D6</f>
        <v>5.45</v>
      </c>
    </row>
    <row r="20">
      <c r="B20" s="3" t="s">
        <v>25</v>
      </c>
      <c r="D20" s="4" t="s">
        <v>26</v>
      </c>
      <c r="G20" s="4">
        <v>365.0</v>
      </c>
      <c r="H20" s="8">
        <v>45214.0</v>
      </c>
      <c r="I20" s="6">
        <f>(H20-H19)/G20  *D6</f>
        <v>5.45</v>
      </c>
    </row>
    <row r="21">
      <c r="G21" s="4">
        <v>366.0</v>
      </c>
      <c r="H21" s="8">
        <v>45580.0</v>
      </c>
      <c r="I21" s="6">
        <f>(H21-H20)/G21  *D6</f>
        <v>5.45</v>
      </c>
    </row>
    <row r="22">
      <c r="B22" s="3" t="s">
        <v>14</v>
      </c>
      <c r="D22" s="4">
        <v>101.0</v>
      </c>
      <c r="G22" s="4">
        <v>365.0</v>
      </c>
      <c r="H22" s="8">
        <v>45945.0</v>
      </c>
      <c r="I22" s="6">
        <f>(H22-H21)/G22  *D6</f>
        <v>5.45</v>
      </c>
    </row>
    <row r="23">
      <c r="H23" s="8">
        <f>H22</f>
        <v>45945</v>
      </c>
      <c r="I23" s="4">
        <v>100.0</v>
      </c>
      <c r="J23" s="13"/>
    </row>
    <row r="24">
      <c r="J24" s="13"/>
    </row>
    <row r="25">
      <c r="I25" s="14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2022-08-12T05:36:14Z</dcterms:created>
  <dc:creator>Bekxy Kuriakose</dc:creator>
</cp:coreProperties>
</file>